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manue\Downloads\"/>
    </mc:Choice>
  </mc:AlternateContent>
  <xr:revisionPtr revIDLastSave="0" documentId="13_ncr:1_{CA8020D7-1835-4F5C-8E2C-E3C1714E10D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oja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3" i="2" l="1"/>
  <c r="O14" i="2" s="1"/>
  <c r="O15" i="2" s="1"/>
  <c r="O12" i="2"/>
  <c r="O11" i="2"/>
  <c r="M12" i="2"/>
  <c r="M13" i="2"/>
  <c r="M14" i="2"/>
  <c r="M15" i="2"/>
  <c r="M11" i="2"/>
  <c r="L13" i="2"/>
  <c r="L14" i="2"/>
  <c r="L15" i="2"/>
  <c r="L12" i="2"/>
  <c r="L11" i="2"/>
  <c r="K12" i="2"/>
  <c r="K13" i="2"/>
  <c r="K14" i="2"/>
  <c r="K15" i="2"/>
  <c r="K11" i="2"/>
  <c r="J12" i="2"/>
  <c r="J13" i="2"/>
  <c r="J14" i="2"/>
  <c r="J15" i="2"/>
  <c r="J11" i="2"/>
  <c r="C16" i="2"/>
  <c r="C15" i="2"/>
  <c r="C14" i="2"/>
  <c r="C13" i="2"/>
  <c r="C12" i="2"/>
  <c r="C11" i="2"/>
</calcChain>
</file>

<file path=xl/sharedStrings.xml><?xml version="1.0" encoding="utf-8"?>
<sst xmlns="http://schemas.openxmlformats.org/spreadsheetml/2006/main" count="19" uniqueCount="19">
  <si>
    <t>LI</t>
  </si>
  <si>
    <t>LS</t>
  </si>
  <si>
    <t xml:space="preserve">MUESTRA </t>
  </si>
  <si>
    <t>INTERVALO</t>
  </si>
  <si>
    <t>RANGO</t>
  </si>
  <si>
    <t>LIM SUP</t>
  </si>
  <si>
    <t>LIM INF</t>
  </si>
  <si>
    <t>AMPLITUD</t>
  </si>
  <si>
    <t>XI</t>
  </si>
  <si>
    <t>FA</t>
  </si>
  <si>
    <t>FAA</t>
  </si>
  <si>
    <t>FR</t>
  </si>
  <si>
    <t>FR%</t>
  </si>
  <si>
    <t>FRA</t>
  </si>
  <si>
    <t>36-39</t>
  </si>
  <si>
    <t>40-43</t>
  </si>
  <si>
    <t>44-47</t>
  </si>
  <si>
    <t>48-51</t>
  </si>
  <si>
    <t>52-54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</si>
</sst>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7">
    <xf numFmtId="0" fontId="0" fillId="0" borderId="0" xfId="0"/>
    <xf numFmtId="0" fontId="0" fillId="0" borderId="1" xfId="0" applyBorder="1"/>
    <xf numFmtId="2" fontId="0" fillId="0" borderId="1" xfId="0" applyNumberFormat="1" applyBorder="1"/>
    <xf numFmtId="9" fontId="0" fillId="0" borderId="1" xfId="1" applyFont="1" applyBorder="1"/>
    <xf numFmtId="9" fontId="0" fillId="0" borderId="1" xfId="0" applyNumberFormat="1" applyBorder="1"/>
    <xf numFmtId="0" fontId="0" fillId="0" borderId="0" xfId="0" applyBorder="1"/>
    <xf numFmtId="0" fontId="0" fillId="0" borderId="2" xfId="0" applyBorder="1"/>
    <xf numFmtId="0" fontId="0" fillId="2" borderId="4" xfId="0" applyFill="1" applyBorder="1"/>
    <xf numFmtId="0" fontId="0" fillId="2" borderId="5" xfId="0" applyFill="1" applyBorder="1"/>
    <xf numFmtId="0" fontId="0" fillId="2" borderId="6" xfId="0" applyFill="1" applyBorder="1"/>
    <xf numFmtId="0" fontId="0" fillId="0" borderId="7" xfId="0" applyBorder="1"/>
    <xf numFmtId="0" fontId="0" fillId="0" borderId="3" xfId="0" applyBorder="1"/>
    <xf numFmtId="2" fontId="0" fillId="0" borderId="3" xfId="0" applyNumberFormat="1" applyBorder="1"/>
    <xf numFmtId="9" fontId="0" fillId="0" borderId="3" xfId="1" applyFont="1" applyBorder="1"/>
    <xf numFmtId="9" fontId="0" fillId="0" borderId="3" xfId="0" applyNumberFormat="1" applyBorder="1"/>
    <xf numFmtId="0" fontId="0" fillId="2" borderId="8" xfId="0" applyFill="1" applyBorder="1"/>
    <xf numFmtId="0" fontId="0" fillId="2" borderId="9" xfId="0" applyFill="1" applyBorder="1"/>
    <xf numFmtId="0" fontId="0" fillId="2" borderId="10" xfId="0" applyFill="1" applyBorder="1"/>
    <xf numFmtId="0" fontId="0" fillId="3" borderId="11" xfId="0" applyFill="1" applyBorder="1"/>
    <xf numFmtId="0" fontId="0" fillId="3" borderId="17" xfId="0" applyFill="1" applyBorder="1"/>
    <xf numFmtId="0" fontId="0" fillId="3" borderId="12" xfId="0" applyFill="1" applyBorder="1"/>
    <xf numFmtId="0" fontId="0" fillId="3" borderId="13" xfId="0" applyFill="1" applyBorder="1"/>
    <xf numFmtId="0" fontId="0" fillId="3" borderId="1" xfId="0" applyFill="1" applyBorder="1"/>
    <xf numFmtId="0" fontId="0" fillId="3" borderId="14" xfId="0" applyFill="1" applyBorder="1"/>
    <xf numFmtId="0" fontId="0" fillId="3" borderId="15" xfId="0" applyFill="1" applyBorder="1"/>
    <xf numFmtId="0" fontId="0" fillId="3" borderId="18" xfId="0" applyFill="1" applyBorder="1"/>
    <xf numFmtId="0" fontId="0" fillId="3" borderId="16" xfId="0" applyFill="1" applyBorder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HISTOGRAMA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Hoja1!$H$18:$H$22</c:f>
              <c:strCache>
                <c:ptCount val="5"/>
                <c:pt idx="0">
                  <c:v>36-39</c:v>
                </c:pt>
                <c:pt idx="1">
                  <c:v>40-43</c:v>
                </c:pt>
                <c:pt idx="2">
                  <c:v>44-47</c:v>
                </c:pt>
                <c:pt idx="3">
                  <c:v>48-51</c:v>
                </c:pt>
                <c:pt idx="4">
                  <c:v>52-54</c:v>
                </c:pt>
              </c:strCache>
            </c:strRef>
          </c:cat>
          <c:val>
            <c:numRef>
              <c:f>Hoja1!$I$18:$I$22</c:f>
              <c:numCache>
                <c:formatCode>General</c:formatCode>
                <c:ptCount val="5"/>
                <c:pt idx="0">
                  <c:v>6</c:v>
                </c:pt>
                <c:pt idx="1">
                  <c:v>4</c:v>
                </c:pt>
                <c:pt idx="2">
                  <c:v>2</c:v>
                </c:pt>
                <c:pt idx="3">
                  <c:v>2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EF-4006-9DDE-D8F756FC54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7"/>
        <c:axId val="190916383"/>
        <c:axId val="190917343"/>
      </c:barChart>
      <c:catAx>
        <c:axId val="19091638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90917343"/>
        <c:crosses val="autoZero"/>
        <c:auto val="1"/>
        <c:lblAlgn val="ctr"/>
        <c:lblOffset val="100"/>
        <c:noMultiLvlLbl val="0"/>
      </c:catAx>
      <c:valAx>
        <c:axId val="1909173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9091638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457200</xdr:colOff>
      <xdr:row>16</xdr:row>
      <xdr:rowOff>102870</xdr:rowOff>
    </xdr:from>
    <xdr:to>
      <xdr:col>15</xdr:col>
      <xdr:colOff>274320</xdr:colOff>
      <xdr:row>31</xdr:row>
      <xdr:rowOff>102870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59FB165B-CCDD-2BB2-12A5-C118D514E9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A501A5-4C39-4584-8D3A-BB310BBA7363}">
  <dimension ref="B3:O22"/>
  <sheetViews>
    <sheetView tabSelected="1" topLeftCell="B1" workbookViewId="0">
      <selection activeCell="E20" sqref="E20"/>
    </sheetView>
  </sheetViews>
  <sheetFormatPr baseColWidth="10" defaultRowHeight="14.4" x14ac:dyDescent="0.3"/>
  <sheetData>
    <row r="3" spans="2:15" ht="15" thickBot="1" x14ac:dyDescent="0.35"/>
    <row r="4" spans="2:15" x14ac:dyDescent="0.3">
      <c r="B4" s="18">
        <v>40</v>
      </c>
      <c r="C4" s="19">
        <v>42</v>
      </c>
      <c r="D4" s="20">
        <v>45</v>
      </c>
    </row>
    <row r="5" spans="2:15" x14ac:dyDescent="0.3">
      <c r="B5" s="21">
        <v>50</v>
      </c>
      <c r="C5" s="22">
        <v>50</v>
      </c>
      <c r="D5" s="23">
        <v>38</v>
      </c>
    </row>
    <row r="6" spans="2:15" x14ac:dyDescent="0.3">
      <c r="B6" s="21">
        <v>39</v>
      </c>
      <c r="C6" s="22">
        <v>44</v>
      </c>
      <c r="D6" s="23">
        <v>36</v>
      </c>
    </row>
    <row r="7" spans="2:15" x14ac:dyDescent="0.3">
      <c r="B7" s="21">
        <v>38</v>
      </c>
      <c r="C7" s="22">
        <v>40</v>
      </c>
      <c r="D7" s="23">
        <v>43</v>
      </c>
    </row>
    <row r="8" spans="2:15" ht="15" thickBot="1" x14ac:dyDescent="0.35">
      <c r="B8" s="24">
        <v>39</v>
      </c>
      <c r="C8" s="25">
        <v>39</v>
      </c>
      <c r="D8" s="26">
        <v>52</v>
      </c>
    </row>
    <row r="9" spans="2:15" ht="15" thickBot="1" x14ac:dyDescent="0.35"/>
    <row r="10" spans="2:15" ht="15" thickBot="1" x14ac:dyDescent="0.35">
      <c r="G10" s="5"/>
      <c r="H10" s="15" t="s">
        <v>0</v>
      </c>
      <c r="I10" s="16" t="s">
        <v>1</v>
      </c>
      <c r="J10" s="16" t="s">
        <v>8</v>
      </c>
      <c r="K10" s="16" t="s">
        <v>9</v>
      </c>
      <c r="L10" s="16" t="s">
        <v>10</v>
      </c>
      <c r="M10" s="16" t="s">
        <v>11</v>
      </c>
      <c r="N10" s="16" t="s">
        <v>12</v>
      </c>
      <c r="O10" s="17" t="s">
        <v>13</v>
      </c>
    </row>
    <row r="11" spans="2:15" x14ac:dyDescent="0.3">
      <c r="B11" s="18" t="s">
        <v>2</v>
      </c>
      <c r="C11" s="20">
        <f>COUNT(B4:D8)</f>
        <v>15</v>
      </c>
      <c r="G11" s="7">
        <v>1</v>
      </c>
      <c r="H11" s="10">
        <v>36</v>
      </c>
      <c r="I11" s="11">
        <v>39</v>
      </c>
      <c r="J11" s="11">
        <f>(H11+I11)/2</f>
        <v>37.5</v>
      </c>
      <c r="K11" s="11">
        <f>COUNTIFS($B$4:$D$8,"&gt;="&amp;H11,$B$4:$D$8,"&lt;="&amp;I11)</f>
        <v>6</v>
      </c>
      <c r="L11" s="11">
        <f>K11</f>
        <v>6</v>
      </c>
      <c r="M11" s="12">
        <f>K11/$C$11</f>
        <v>0.4</v>
      </c>
      <c r="N11" s="13">
        <v>0.4</v>
      </c>
      <c r="O11" s="14">
        <f>N11</f>
        <v>0.4</v>
      </c>
    </row>
    <row r="12" spans="2:15" x14ac:dyDescent="0.3">
      <c r="B12" s="21" t="s">
        <v>3</v>
      </c>
      <c r="C12" s="23">
        <f>((1)+((LOG(C11))/(LOG(2))))</f>
        <v>4.9068905956085187</v>
      </c>
      <c r="D12">
        <v>5</v>
      </c>
      <c r="G12" s="8">
        <v>2</v>
      </c>
      <c r="H12" s="6">
        <v>40</v>
      </c>
      <c r="I12" s="1">
        <v>43</v>
      </c>
      <c r="J12" s="1">
        <f t="shared" ref="J12:J15" si="0">(H12+I12)/2</f>
        <v>41.5</v>
      </c>
      <c r="K12" s="1">
        <f t="shared" ref="K12:K15" si="1">COUNTIFS($B$4:$D$8,"&gt;="&amp;H12,$B$4:$D$8,"&lt;="&amp;I12)</f>
        <v>4</v>
      </c>
      <c r="L12" s="1">
        <f>L11+K12</f>
        <v>10</v>
      </c>
      <c r="M12" s="2">
        <f t="shared" ref="M12:M15" si="2">K12/$C$11</f>
        <v>0.26666666666666666</v>
      </c>
      <c r="N12" s="3">
        <v>0.27</v>
      </c>
      <c r="O12" s="4">
        <f>O11+N12</f>
        <v>0.67</v>
      </c>
    </row>
    <row r="13" spans="2:15" x14ac:dyDescent="0.3">
      <c r="B13" s="21" t="s">
        <v>5</v>
      </c>
      <c r="C13" s="23">
        <f>MAX(B4:D8)</f>
        <v>52</v>
      </c>
      <c r="G13" s="8">
        <v>3</v>
      </c>
      <c r="H13" s="6">
        <v>44</v>
      </c>
      <c r="I13" s="1">
        <v>47</v>
      </c>
      <c r="J13" s="1">
        <f t="shared" si="0"/>
        <v>45.5</v>
      </c>
      <c r="K13" s="1">
        <f t="shared" si="1"/>
        <v>2</v>
      </c>
      <c r="L13" s="1">
        <f t="shared" ref="L13:L15" si="3">L12+K13</f>
        <v>12</v>
      </c>
      <c r="M13" s="2">
        <f t="shared" si="2"/>
        <v>0.13333333333333333</v>
      </c>
      <c r="N13" s="3">
        <v>0.13</v>
      </c>
      <c r="O13" s="4">
        <f t="shared" ref="O13:O15" si="4">O12+N13</f>
        <v>0.8</v>
      </c>
    </row>
    <row r="14" spans="2:15" x14ac:dyDescent="0.3">
      <c r="B14" s="21" t="s">
        <v>6</v>
      </c>
      <c r="C14" s="23">
        <f>MIN(B4:D8)</f>
        <v>36</v>
      </c>
      <c r="G14" s="8">
        <v>4</v>
      </c>
      <c r="H14" s="6">
        <v>48</v>
      </c>
      <c r="I14" s="1">
        <v>51</v>
      </c>
      <c r="J14" s="1">
        <f t="shared" si="0"/>
        <v>49.5</v>
      </c>
      <c r="K14" s="1">
        <f t="shared" si="1"/>
        <v>2</v>
      </c>
      <c r="L14" s="1">
        <f t="shared" si="3"/>
        <v>14</v>
      </c>
      <c r="M14" s="2">
        <f t="shared" si="2"/>
        <v>0.13333333333333333</v>
      </c>
      <c r="N14" s="3">
        <v>0.13</v>
      </c>
      <c r="O14" s="4">
        <f t="shared" si="4"/>
        <v>0.93</v>
      </c>
    </row>
    <row r="15" spans="2:15" ht="15" thickBot="1" x14ac:dyDescent="0.35">
      <c r="B15" s="21" t="s">
        <v>4</v>
      </c>
      <c r="C15" s="23">
        <f>C13-C14</f>
        <v>16</v>
      </c>
      <c r="G15" s="9">
        <v>5</v>
      </c>
      <c r="H15" s="6">
        <v>52</v>
      </c>
      <c r="I15" s="1">
        <v>54</v>
      </c>
      <c r="J15" s="1">
        <f t="shared" si="0"/>
        <v>53</v>
      </c>
      <c r="K15" s="1">
        <f t="shared" si="1"/>
        <v>1</v>
      </c>
      <c r="L15" s="1">
        <f t="shared" si="3"/>
        <v>15</v>
      </c>
      <c r="M15" s="2">
        <f t="shared" si="2"/>
        <v>6.6666666666666666E-2</v>
      </c>
      <c r="N15" s="3">
        <v>7.0000000000000007E-2</v>
      </c>
      <c r="O15" s="4">
        <f t="shared" si="4"/>
        <v>1</v>
      </c>
    </row>
    <row r="16" spans="2:15" ht="15" thickBot="1" x14ac:dyDescent="0.35">
      <c r="B16" s="24" t="s">
        <v>7</v>
      </c>
      <c r="C16" s="26">
        <f>C15/D12</f>
        <v>3.2</v>
      </c>
      <c r="D16">
        <v>4</v>
      </c>
    </row>
    <row r="18" spans="8:9" x14ac:dyDescent="0.3">
      <c r="H18" t="s">
        <v>14</v>
      </c>
      <c r="I18">
        <v>6</v>
      </c>
    </row>
    <row r="19" spans="8:9" x14ac:dyDescent="0.3">
      <c r="H19" t="s">
        <v>15</v>
      </c>
      <c r="I19">
        <v>4</v>
      </c>
    </row>
    <row r="20" spans="8:9" x14ac:dyDescent="0.3">
      <c r="H20" t="s">
        <v>16</v>
      </c>
      <c r="I20">
        <v>2</v>
      </c>
    </row>
    <row r="21" spans="8:9" x14ac:dyDescent="0.3">
      <c r="H21" t="s">
        <v>17</v>
      </c>
      <c r="I21">
        <v>2</v>
      </c>
    </row>
    <row r="22" spans="8:9" x14ac:dyDescent="0.3">
      <c r="H22" t="s">
        <v>18</v>
      </c>
      <c r="I22">
        <v>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 Patricia Villanueva Aragòn</dc:creator>
  <cp:lastModifiedBy>Manuel Rivera</cp:lastModifiedBy>
  <dcterms:created xsi:type="dcterms:W3CDTF">2025-11-07T18:07:34Z</dcterms:created>
  <dcterms:modified xsi:type="dcterms:W3CDTF">2025-11-12T18:41:42Z</dcterms:modified>
</cp:coreProperties>
</file>